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activeTab="0"/>
  </bookViews>
  <sheets>
    <sheet name="за 9 мес" sheetId="1" r:id="rId1"/>
  </sheets>
  <definedNames/>
  <calcPr fullCalcOnLoad="1"/>
</workbook>
</file>

<file path=xl/sharedStrings.xml><?xml version="1.0" encoding="utf-8"?>
<sst xmlns="http://schemas.openxmlformats.org/spreadsheetml/2006/main" count="76" uniqueCount="73">
  <si>
    <t>( тыс.руб.)</t>
  </si>
  <si>
    <t>План</t>
  </si>
  <si>
    <t>Факт</t>
  </si>
  <si>
    <t>Д О Х О Д Ы</t>
  </si>
  <si>
    <t xml:space="preserve"> </t>
  </si>
  <si>
    <t>года</t>
  </si>
  <si>
    <t>Налоговые доходы</t>
  </si>
  <si>
    <t>Прямые налоги на прибыль, доход</t>
  </si>
  <si>
    <t xml:space="preserve"> - налог на прибыль</t>
  </si>
  <si>
    <t xml:space="preserve"> - налог на доходы  физических лиц</t>
  </si>
  <si>
    <t xml:space="preserve"> - налог на игорный бизнес</t>
  </si>
  <si>
    <t>Налоги на товары и услуги</t>
  </si>
  <si>
    <t xml:space="preserve"> - лицензионные и регистрационные сборы</t>
  </si>
  <si>
    <t xml:space="preserve"> - налог с продаж</t>
  </si>
  <si>
    <t>Налоги на совокупный доход</t>
  </si>
  <si>
    <r>
      <t xml:space="preserve"> - </t>
    </r>
    <r>
      <rPr>
        <sz val="8"/>
        <rFont val="Arial Cyr"/>
        <family val="2"/>
      </rPr>
      <t>единый налог, распределяемый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по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уровням бюдж.сист.</t>
    </r>
  </si>
  <si>
    <t xml:space="preserve"> - единый налог</t>
  </si>
  <si>
    <t>Налоги на имущество</t>
  </si>
  <si>
    <t xml:space="preserve"> - физических лиц</t>
  </si>
  <si>
    <t xml:space="preserve"> - организаций </t>
  </si>
  <si>
    <t xml:space="preserve"> - прочие (дарение)</t>
  </si>
  <si>
    <t>Платежи за использование природных ресурсов</t>
  </si>
  <si>
    <t xml:space="preserve"> - плата за водные объекты </t>
  </si>
  <si>
    <t xml:space="preserve"> - земельный налог</t>
  </si>
  <si>
    <t>Прочие налоги, сборы и пошлины</t>
  </si>
  <si>
    <t xml:space="preserve"> - государственная пошлина</t>
  </si>
  <si>
    <t xml:space="preserve"> - местные налоги и сборы в том числе</t>
  </si>
  <si>
    <t xml:space="preserve">      - налог на рекламу</t>
  </si>
  <si>
    <t xml:space="preserve">      - прочие местные сборы</t>
  </si>
  <si>
    <t>Неналоговые доходы</t>
  </si>
  <si>
    <t xml:space="preserve"> - доходы от имущества, находящегося в государ-</t>
  </si>
  <si>
    <t xml:space="preserve">   ственной и муниципальной собств-ти, в т. ч.:</t>
  </si>
  <si>
    <t xml:space="preserve">  - аренда земли</t>
  </si>
  <si>
    <t xml:space="preserve">  - аренда от бюджетных учреждений , из них</t>
  </si>
  <si>
    <t xml:space="preserve">     - аренда от комитета по образованию</t>
  </si>
  <si>
    <t xml:space="preserve">     - аренда от комитета по здравоохранению</t>
  </si>
  <si>
    <t xml:space="preserve">     - аренда от комитета по культуре</t>
  </si>
  <si>
    <t xml:space="preserve"> - аренда от прочего имущества</t>
  </si>
  <si>
    <t xml:space="preserve"> - перечисление части прибыли муниципальных унитар.предпр.</t>
  </si>
  <si>
    <t xml:space="preserve"> - прочие неналоговые доходы в т.ч:</t>
  </si>
  <si>
    <t xml:space="preserve"> - штрафные санкции</t>
  </si>
  <si>
    <t xml:space="preserve"> - прочие</t>
  </si>
  <si>
    <t>Продажа земли</t>
  </si>
  <si>
    <t>Всего собственных доходов</t>
  </si>
  <si>
    <t>Поступления из краевого бюджета</t>
  </si>
  <si>
    <t>Дотация</t>
  </si>
  <si>
    <t>Субвенция на содержание межрайонных учреждений</t>
  </si>
  <si>
    <t>Субвенция  образовательным учреждениям</t>
  </si>
  <si>
    <t>Субвенция ЗАГС</t>
  </si>
  <si>
    <t>Всего  доходов</t>
  </si>
  <si>
    <t>Субсидии инвалидам</t>
  </si>
  <si>
    <t>Субвенция на льготы ЖКХ инвалидам</t>
  </si>
  <si>
    <t>Субвенция  репрессированным</t>
  </si>
  <si>
    <t>Прочие субсидии</t>
  </si>
  <si>
    <t>Субвенция Герои СССР, Герои РФ</t>
  </si>
  <si>
    <t xml:space="preserve">Взаимные </t>
  </si>
  <si>
    <t>Разница в остатках</t>
  </si>
  <si>
    <t>Всего поступлений</t>
  </si>
  <si>
    <t>испол-</t>
  </si>
  <si>
    <t>нение,</t>
  </si>
  <si>
    <t xml:space="preserve"> %</t>
  </si>
  <si>
    <t>Субвенция на бесплатное зубопрот. и приоб-ретение слух.апп.</t>
  </si>
  <si>
    <t>цев</t>
  </si>
  <si>
    <t xml:space="preserve">Субсидии на реализацию льгот гражданам, подвергш. радиации </t>
  </si>
  <si>
    <t xml:space="preserve"> ПОСТУПЛЕНИЕ ДОХОДОВ БЮДЖЕТА г.РУБЦОВСКА ЗА 9 МЕСЯЦЕВ 2004 ГОДА  </t>
  </si>
  <si>
    <t>9 меся-</t>
  </si>
  <si>
    <t>Поступл. от прод. имущ.,наход в муницип. собст-ти</t>
  </si>
  <si>
    <t>Председатель Рубцовского</t>
  </si>
  <si>
    <t>городского Совета депутатов</t>
  </si>
  <si>
    <t>В.Я.Жеребятьев</t>
  </si>
  <si>
    <t>Приложение № 1 к постановлению РГСД</t>
  </si>
  <si>
    <t>Ссуда, бюджетный кредит (получено 200679 погашено 42478)</t>
  </si>
  <si>
    <t>18.11.2004 г.№ 93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</si>
</sst>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0"/>
      <name val="Arial"/>
      <family val="0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172" fontId="6" fillId="0" borderId="4" xfId="0" applyNumberFormat="1" applyFont="1" applyBorder="1" applyAlignment="1">
      <alignment horizontal="center"/>
    </xf>
    <xf numFmtId="172" fontId="6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4" xfId="0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6" xfId="0" applyFont="1" applyBorder="1" applyAlignment="1">
      <alignment/>
    </xf>
    <xf numFmtId="0" fontId="3" fillId="0" borderId="4" xfId="0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7" fillId="0" borderId="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7" fillId="0" borderId="15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7" fillId="0" borderId="13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1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8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40">
      <selection activeCell="C3" sqref="C3"/>
    </sheetView>
  </sheetViews>
  <sheetFormatPr defaultColWidth="9.140625" defaultRowHeight="12.75"/>
  <cols>
    <col min="1" max="1" width="48.00390625" style="0" customWidth="1"/>
    <col min="4" max="4" width="10.00390625" style="0" bestFit="1" customWidth="1"/>
    <col min="6" max="6" width="7.140625" style="0" customWidth="1"/>
    <col min="7" max="7" width="7.28125" style="0" customWidth="1"/>
  </cols>
  <sheetData>
    <row r="1" ht="12" customHeight="1">
      <c r="D1" s="84" t="s">
        <v>70</v>
      </c>
    </row>
    <row r="2" spans="3:5" ht="12.75">
      <c r="C2" s="90" t="s">
        <v>72</v>
      </c>
      <c r="D2" s="90"/>
      <c r="E2" s="90"/>
    </row>
    <row r="3" ht="6" customHeight="1">
      <c r="D3" s="84"/>
    </row>
    <row r="4" spans="1:5" ht="12.75">
      <c r="A4" s="85" t="s">
        <v>64</v>
      </c>
      <c r="B4" s="85"/>
      <c r="C4" s="85"/>
      <c r="D4" s="85"/>
      <c r="E4" s="86"/>
    </row>
    <row r="5" spans="1:5" ht="12" customHeight="1" thickBot="1">
      <c r="A5" s="87" t="s">
        <v>0</v>
      </c>
      <c r="B5" s="87"/>
      <c r="C5" s="87"/>
      <c r="D5" s="87"/>
      <c r="E5" s="87"/>
    </row>
    <row r="6" spans="1:5" ht="11.25" customHeight="1" thickBot="1">
      <c r="A6" s="1"/>
      <c r="B6" s="88" t="s">
        <v>1</v>
      </c>
      <c r="C6" s="89"/>
      <c r="D6" s="3" t="s">
        <v>2</v>
      </c>
      <c r="E6" s="4" t="s">
        <v>58</v>
      </c>
    </row>
    <row r="7" spans="1:5" ht="15" customHeight="1">
      <c r="A7" s="5" t="s">
        <v>3</v>
      </c>
      <c r="B7" s="6">
        <v>2004</v>
      </c>
      <c r="C7" s="64" t="s">
        <v>65</v>
      </c>
      <c r="D7" s="7" t="s">
        <v>65</v>
      </c>
      <c r="E7" s="8" t="s">
        <v>59</v>
      </c>
    </row>
    <row r="8" spans="1:5" ht="13.5" customHeight="1" thickBot="1">
      <c r="A8" s="9"/>
      <c r="B8" s="10" t="s">
        <v>5</v>
      </c>
      <c r="C8" s="65" t="s">
        <v>62</v>
      </c>
      <c r="D8" s="7" t="s">
        <v>62</v>
      </c>
      <c r="E8" s="11" t="s">
        <v>60</v>
      </c>
    </row>
    <row r="9" spans="1:7" ht="15" customHeight="1" thickBot="1">
      <c r="A9" s="44" t="s">
        <v>6</v>
      </c>
      <c r="B9" s="12">
        <f>SUM(B10,B14,B17,B20,B24,B27)</f>
        <v>228959</v>
      </c>
      <c r="C9" s="12">
        <f>SUM(C10,C14,C17,C20,C24,C27)</f>
        <v>170387</v>
      </c>
      <c r="D9" s="13">
        <f>SUM(D10,D14,D17,D20,D24,D27)</f>
        <v>164648</v>
      </c>
      <c r="E9" s="18">
        <f aca="true" t="shared" si="0" ref="E9:E32">PRODUCT(D9,1/C9,100)</f>
        <v>96.63178528878377</v>
      </c>
      <c r="F9" s="43"/>
      <c r="G9" s="39"/>
    </row>
    <row r="10" spans="1:7" ht="12.75">
      <c r="A10" s="45" t="s">
        <v>7</v>
      </c>
      <c r="B10" s="2">
        <f>SUM(B11:B13)</f>
        <v>123967</v>
      </c>
      <c r="C10" s="2">
        <f>SUM(C11:C13)</f>
        <v>92974</v>
      </c>
      <c r="D10" s="3">
        <f>SUM(D11:D13)</f>
        <v>83467</v>
      </c>
      <c r="E10" s="18">
        <f t="shared" si="0"/>
        <v>89.77456062985351</v>
      </c>
      <c r="F10" s="56"/>
      <c r="G10" s="39"/>
    </row>
    <row r="11" spans="1:7" ht="12.75">
      <c r="A11" s="38" t="s">
        <v>8</v>
      </c>
      <c r="B11" s="14">
        <v>2750</v>
      </c>
      <c r="C11" s="14">
        <v>2062</v>
      </c>
      <c r="D11" s="15">
        <v>6100</v>
      </c>
      <c r="E11" s="19">
        <f t="shared" si="0"/>
        <v>295.8292919495635</v>
      </c>
      <c r="F11" s="51"/>
      <c r="G11" s="39"/>
    </row>
    <row r="12" spans="1:7" ht="12.75">
      <c r="A12" s="38" t="s">
        <v>9</v>
      </c>
      <c r="B12" s="14">
        <v>120885</v>
      </c>
      <c r="C12" s="14">
        <v>90663</v>
      </c>
      <c r="D12" s="15">
        <v>76120</v>
      </c>
      <c r="E12" s="19">
        <f t="shared" si="0"/>
        <v>83.95927776490961</v>
      </c>
      <c r="F12" s="51"/>
      <c r="G12" s="39"/>
    </row>
    <row r="13" spans="1:7" ht="13.5" thickBot="1">
      <c r="A13" s="46" t="s">
        <v>10</v>
      </c>
      <c r="B13" s="16">
        <v>332</v>
      </c>
      <c r="C13" s="16">
        <v>249</v>
      </c>
      <c r="D13" s="17">
        <v>1247</v>
      </c>
      <c r="E13" s="20">
        <f t="shared" si="0"/>
        <v>500.80321285140553</v>
      </c>
      <c r="F13" s="51"/>
      <c r="G13" s="39"/>
    </row>
    <row r="14" spans="1:7" ht="12.75">
      <c r="A14" s="47" t="s">
        <v>11</v>
      </c>
      <c r="B14" s="2">
        <f>SUM(B15:B16)</f>
        <v>3674</v>
      </c>
      <c r="C14" s="2">
        <f>SUM(C15:C16)</f>
        <v>3432</v>
      </c>
      <c r="D14" s="3">
        <f>SUM(D15:D16)</f>
        <v>3254</v>
      </c>
      <c r="E14" s="18">
        <f t="shared" si="0"/>
        <v>94.8135198135198</v>
      </c>
      <c r="F14" s="54"/>
      <c r="G14" s="39"/>
    </row>
    <row r="15" spans="1:7" ht="12.75">
      <c r="A15" s="38" t="s">
        <v>12</v>
      </c>
      <c r="B15" s="14">
        <v>110</v>
      </c>
      <c r="C15" s="14">
        <v>82</v>
      </c>
      <c r="D15" s="15">
        <v>39</v>
      </c>
      <c r="E15" s="19">
        <f t="shared" si="0"/>
        <v>47.5609756097561</v>
      </c>
      <c r="F15" s="51"/>
      <c r="G15" s="39"/>
    </row>
    <row r="16" spans="1:7" ht="13.5" thickBot="1">
      <c r="A16" s="38" t="s">
        <v>13</v>
      </c>
      <c r="B16" s="16">
        <v>3564</v>
      </c>
      <c r="C16" s="16">
        <v>3350</v>
      </c>
      <c r="D16" s="17">
        <v>3215</v>
      </c>
      <c r="E16" s="20">
        <f t="shared" si="0"/>
        <v>95.97014925373134</v>
      </c>
      <c r="F16" s="51"/>
      <c r="G16" s="39"/>
    </row>
    <row r="17" spans="1:7" ht="12.75">
      <c r="A17" s="45" t="s">
        <v>14</v>
      </c>
      <c r="B17" s="2">
        <f>SUM(B18:B19)</f>
        <v>40049</v>
      </c>
      <c r="C17" s="2">
        <f>SUM(C18:C19)</f>
        <v>29716</v>
      </c>
      <c r="D17" s="2">
        <f>SUM(D18:D19)</f>
        <v>28452</v>
      </c>
      <c r="E17" s="18">
        <f t="shared" si="0"/>
        <v>95.74639924619733</v>
      </c>
      <c r="F17" s="56"/>
      <c r="G17" s="39"/>
    </row>
    <row r="18" spans="1:7" ht="12.75">
      <c r="A18" s="47" t="s">
        <v>15</v>
      </c>
      <c r="B18" s="14">
        <v>16023</v>
      </c>
      <c r="C18" s="14">
        <v>11697</v>
      </c>
      <c r="D18" s="14">
        <v>7941</v>
      </c>
      <c r="E18" s="19">
        <f t="shared" si="0"/>
        <v>67.88920235957939</v>
      </c>
      <c r="F18" s="51"/>
      <c r="G18" s="39"/>
    </row>
    <row r="19" spans="1:7" ht="13.5" thickBot="1">
      <c r="A19" s="46" t="s">
        <v>16</v>
      </c>
      <c r="B19" s="16">
        <v>24026</v>
      </c>
      <c r="C19" s="16">
        <v>18019</v>
      </c>
      <c r="D19" s="16">
        <v>20511</v>
      </c>
      <c r="E19" s="20">
        <f t="shared" si="0"/>
        <v>113.82984627337811</v>
      </c>
      <c r="F19" s="51"/>
      <c r="G19" s="39"/>
    </row>
    <row r="20" spans="1:7" ht="12.75">
      <c r="A20" s="47" t="s">
        <v>17</v>
      </c>
      <c r="B20" s="12">
        <f>SUM(B21:B23)</f>
        <v>37922</v>
      </c>
      <c r="C20" s="12">
        <f>SUM(C21:C23)</f>
        <v>27973</v>
      </c>
      <c r="D20" s="21">
        <f>SUM(D21:D23)</f>
        <v>35997</v>
      </c>
      <c r="E20" s="22">
        <f t="shared" si="0"/>
        <v>128.68480320308868</v>
      </c>
      <c r="F20" s="54"/>
      <c r="G20" s="39"/>
    </row>
    <row r="21" spans="1:7" ht="12.75">
      <c r="A21" s="38" t="s">
        <v>18</v>
      </c>
      <c r="B21" s="14">
        <v>1870</v>
      </c>
      <c r="C21" s="14">
        <v>935</v>
      </c>
      <c r="D21" s="15">
        <v>2389</v>
      </c>
      <c r="E21" s="19">
        <f t="shared" si="0"/>
        <v>255.50802139037435</v>
      </c>
      <c r="F21" s="51"/>
      <c r="G21" s="39"/>
    </row>
    <row r="22" spans="1:7" ht="12.75">
      <c r="A22" s="38" t="s">
        <v>19</v>
      </c>
      <c r="B22" s="14">
        <v>35710</v>
      </c>
      <c r="C22" s="14">
        <v>26782</v>
      </c>
      <c r="D22" s="15">
        <v>33334</v>
      </c>
      <c r="E22" s="19">
        <f t="shared" si="0"/>
        <v>124.46419236800837</v>
      </c>
      <c r="F22" s="51"/>
      <c r="G22" s="39"/>
    </row>
    <row r="23" spans="1:7" ht="13.5" thickBot="1">
      <c r="A23" s="38" t="s">
        <v>20</v>
      </c>
      <c r="B23" s="14">
        <v>342</v>
      </c>
      <c r="C23" s="14">
        <v>256</v>
      </c>
      <c r="D23" s="15">
        <v>274</v>
      </c>
      <c r="E23" s="19">
        <f t="shared" si="0"/>
        <v>107.03125</v>
      </c>
      <c r="F23" s="51"/>
      <c r="G23" s="39"/>
    </row>
    <row r="24" spans="1:7" ht="12.75">
      <c r="A24" s="45" t="s">
        <v>21</v>
      </c>
      <c r="B24" s="2">
        <f>SUM(B25:B26)</f>
        <v>19145</v>
      </c>
      <c r="C24" s="2">
        <f>SUM(C25:C26)</f>
        <v>13141</v>
      </c>
      <c r="D24" s="2">
        <f>SUM(D25:D26)</f>
        <v>10333</v>
      </c>
      <c r="E24" s="18">
        <f t="shared" si="0"/>
        <v>78.63176318392816</v>
      </c>
      <c r="F24" s="56"/>
      <c r="G24" s="39"/>
    </row>
    <row r="25" spans="1:7" ht="12.75">
      <c r="A25" s="38" t="s">
        <v>22</v>
      </c>
      <c r="B25" s="14">
        <v>3933</v>
      </c>
      <c r="C25" s="14">
        <v>2949</v>
      </c>
      <c r="D25" s="14">
        <v>5338</v>
      </c>
      <c r="E25" s="19">
        <f t="shared" si="0"/>
        <v>181.010512037979</v>
      </c>
      <c r="F25" s="51"/>
      <c r="G25" s="39"/>
    </row>
    <row r="26" spans="1:7" ht="13.5" thickBot="1">
      <c r="A26" s="46" t="s">
        <v>23</v>
      </c>
      <c r="B26" s="16">
        <v>15212</v>
      </c>
      <c r="C26" s="16">
        <v>10192</v>
      </c>
      <c r="D26" s="16">
        <v>4995</v>
      </c>
      <c r="E26" s="20">
        <f t="shared" si="0"/>
        <v>49.009026687598116</v>
      </c>
      <c r="F26" s="51"/>
      <c r="G26" s="39"/>
    </row>
    <row r="27" spans="1:7" ht="12.75">
      <c r="A27" s="47" t="s">
        <v>24</v>
      </c>
      <c r="B27" s="12">
        <f>SUM(B28:B29)</f>
        <v>4202</v>
      </c>
      <c r="C27" s="12">
        <f>SUM(C28:C29)</f>
        <v>3151</v>
      </c>
      <c r="D27" s="12">
        <f>SUM(D28:D29)</f>
        <v>3145</v>
      </c>
      <c r="E27" s="22">
        <f t="shared" si="0"/>
        <v>99.8095842589654</v>
      </c>
      <c r="F27" s="54"/>
      <c r="G27" s="39"/>
    </row>
    <row r="28" spans="1:7" ht="12.75">
      <c r="A28" s="38" t="s">
        <v>25</v>
      </c>
      <c r="B28" s="14">
        <v>3678</v>
      </c>
      <c r="C28" s="14">
        <v>2758</v>
      </c>
      <c r="D28" s="14">
        <v>2683</v>
      </c>
      <c r="E28" s="19">
        <f t="shared" si="0"/>
        <v>97.28063814358231</v>
      </c>
      <c r="F28" s="51"/>
      <c r="G28" s="39"/>
    </row>
    <row r="29" spans="1:7" ht="12.75">
      <c r="A29" s="38" t="s">
        <v>26</v>
      </c>
      <c r="B29" s="14">
        <f>SUM(B30:B31)</f>
        <v>524</v>
      </c>
      <c r="C29" s="14">
        <f>SUM(C30:C31)</f>
        <v>393</v>
      </c>
      <c r="D29" s="14">
        <f>SUM(D30:D31)</f>
        <v>462</v>
      </c>
      <c r="E29" s="19">
        <f t="shared" si="0"/>
        <v>117.55725190839696</v>
      </c>
      <c r="F29" s="50"/>
      <c r="G29" s="39"/>
    </row>
    <row r="30" spans="1:7" ht="12.75">
      <c r="A30" s="38" t="s">
        <v>27</v>
      </c>
      <c r="B30" s="14">
        <v>300</v>
      </c>
      <c r="C30" s="14">
        <v>225</v>
      </c>
      <c r="D30" s="14">
        <v>220</v>
      </c>
      <c r="E30" s="19">
        <f t="shared" si="0"/>
        <v>97.77777777777777</v>
      </c>
      <c r="F30" s="51"/>
      <c r="G30" s="39"/>
    </row>
    <row r="31" spans="1:7" ht="13.5" thickBot="1">
      <c r="A31" s="46" t="s">
        <v>28</v>
      </c>
      <c r="B31" s="16">
        <v>224</v>
      </c>
      <c r="C31" s="16">
        <v>168</v>
      </c>
      <c r="D31" s="16">
        <v>242</v>
      </c>
      <c r="E31" s="20">
        <f t="shared" si="0"/>
        <v>144.04761904761904</v>
      </c>
      <c r="F31" s="51"/>
      <c r="G31" s="39"/>
    </row>
    <row r="32" spans="1:7" ht="14.25" customHeight="1" thickBot="1">
      <c r="A32" s="23" t="s">
        <v>29</v>
      </c>
      <c r="B32" s="24">
        <f>SUM(B34,B42)</f>
        <v>21063</v>
      </c>
      <c r="C32" s="13">
        <f>SUM(C34,C42)</f>
        <v>16075</v>
      </c>
      <c r="D32" s="72">
        <f>SUM(D34+D42)</f>
        <v>19233</v>
      </c>
      <c r="E32" s="55">
        <f t="shared" si="0"/>
        <v>119.64541213063764</v>
      </c>
      <c r="F32" s="39"/>
      <c r="G32" s="39"/>
    </row>
    <row r="33" spans="1:7" ht="12.75">
      <c r="A33" s="47" t="s">
        <v>30</v>
      </c>
      <c r="B33" s="26"/>
      <c r="C33" s="27"/>
      <c r="D33" s="42"/>
      <c r="E33" s="48" t="s">
        <v>4</v>
      </c>
      <c r="F33" s="39"/>
      <c r="G33" s="39"/>
    </row>
    <row r="34" spans="1:7" ht="12.75">
      <c r="A34" s="47" t="s">
        <v>31</v>
      </c>
      <c r="B34" s="28">
        <f>SUM(B35:B36,B40:B41)</f>
        <v>13997</v>
      </c>
      <c r="C34" s="29">
        <f>SUM(C35:C36,C40:C41)</f>
        <v>10776</v>
      </c>
      <c r="D34" s="73">
        <f>SUM(D35:D36,D40:D41)</f>
        <v>13874</v>
      </c>
      <c r="E34" s="49">
        <f aca="true" t="shared" si="1" ref="E34:E44">PRODUCT(D34,1/C34,100)</f>
        <v>128.74907201187824</v>
      </c>
      <c r="F34" s="39"/>
      <c r="G34" s="39"/>
    </row>
    <row r="35" spans="1:7" ht="12.75">
      <c r="A35" s="38" t="s">
        <v>32</v>
      </c>
      <c r="B35" s="14">
        <v>3550</v>
      </c>
      <c r="C35" s="15">
        <v>2662</v>
      </c>
      <c r="D35" s="50">
        <v>3235</v>
      </c>
      <c r="E35" s="19">
        <f t="shared" si="1"/>
        <v>121.52516904583021</v>
      </c>
      <c r="F35" s="39"/>
      <c r="G35" s="39"/>
    </row>
    <row r="36" spans="1:7" ht="12.75">
      <c r="A36" s="38" t="s">
        <v>33</v>
      </c>
      <c r="B36" s="30">
        <f>SUM(B37:B39)</f>
        <v>1961</v>
      </c>
      <c r="C36" s="31">
        <f>SUM(C37:C39)</f>
        <v>1470</v>
      </c>
      <c r="D36" s="51">
        <f>SUM(D37:D39)</f>
        <v>1441</v>
      </c>
      <c r="E36" s="19">
        <f t="shared" si="1"/>
        <v>98.02721088435374</v>
      </c>
      <c r="F36" s="51"/>
      <c r="G36" s="39"/>
    </row>
    <row r="37" spans="1:7" ht="12.75">
      <c r="A37" s="38" t="s">
        <v>34</v>
      </c>
      <c r="B37" s="14">
        <v>1018</v>
      </c>
      <c r="C37" s="15">
        <v>763</v>
      </c>
      <c r="D37" s="50">
        <v>633</v>
      </c>
      <c r="E37" s="19">
        <f t="shared" si="1"/>
        <v>82.96199213630406</v>
      </c>
      <c r="F37" s="50"/>
      <c r="G37" s="39"/>
    </row>
    <row r="38" spans="1:7" ht="12.75">
      <c r="A38" s="38" t="s">
        <v>35</v>
      </c>
      <c r="B38" s="14">
        <v>196</v>
      </c>
      <c r="C38" s="15">
        <v>147</v>
      </c>
      <c r="D38" s="50">
        <v>148</v>
      </c>
      <c r="E38" s="19">
        <f t="shared" si="1"/>
        <v>100.68027210884354</v>
      </c>
      <c r="F38" s="50"/>
      <c r="G38" s="39"/>
    </row>
    <row r="39" spans="1:7" ht="12.75">
      <c r="A39" s="38" t="s">
        <v>36</v>
      </c>
      <c r="B39" s="14">
        <v>747</v>
      </c>
      <c r="C39" s="15">
        <v>560</v>
      </c>
      <c r="D39" s="50">
        <v>660</v>
      </c>
      <c r="E39" s="19">
        <f t="shared" si="1"/>
        <v>117.85714285714286</v>
      </c>
      <c r="F39" s="50"/>
      <c r="G39" s="39"/>
    </row>
    <row r="40" spans="1:7" ht="12.75">
      <c r="A40" s="38" t="s">
        <v>37</v>
      </c>
      <c r="B40" s="14">
        <v>6736</v>
      </c>
      <c r="C40" s="15">
        <v>5052</v>
      </c>
      <c r="D40" s="50">
        <v>5915</v>
      </c>
      <c r="E40" s="19">
        <f t="shared" si="1"/>
        <v>117.08234362628662</v>
      </c>
      <c r="F40" s="50"/>
      <c r="G40" s="39"/>
    </row>
    <row r="41" spans="1:7" ht="12.75">
      <c r="A41" s="38" t="s">
        <v>38</v>
      </c>
      <c r="B41" s="14">
        <v>1750</v>
      </c>
      <c r="C41" s="15">
        <v>1592</v>
      </c>
      <c r="D41" s="50">
        <v>3283</v>
      </c>
      <c r="E41" s="19">
        <f t="shared" si="1"/>
        <v>206.21859296482415</v>
      </c>
      <c r="F41" s="50"/>
      <c r="G41" s="39"/>
    </row>
    <row r="42" spans="1:7" ht="12.75">
      <c r="A42" s="52" t="s">
        <v>39</v>
      </c>
      <c r="B42" s="32">
        <f>SUM(B43:B44)</f>
        <v>7066</v>
      </c>
      <c r="C42" s="33">
        <f>SUM(C43:C44)</f>
        <v>5299</v>
      </c>
      <c r="D42" s="53">
        <f>SUM(D43:D44)</f>
        <v>5359</v>
      </c>
      <c r="E42" s="58">
        <f t="shared" si="1"/>
        <v>101.13228911115304</v>
      </c>
      <c r="F42" s="57"/>
      <c r="G42" s="39"/>
    </row>
    <row r="43" spans="1:7" ht="12.75">
      <c r="A43" s="38" t="s">
        <v>40</v>
      </c>
      <c r="B43" s="14">
        <v>6641</v>
      </c>
      <c r="C43" s="15">
        <v>4980</v>
      </c>
      <c r="D43" s="50">
        <v>4823</v>
      </c>
      <c r="E43" s="19">
        <f t="shared" si="1"/>
        <v>96.84738955823293</v>
      </c>
      <c r="F43" s="50"/>
      <c r="G43" s="39"/>
    </row>
    <row r="44" spans="1:7" ht="12.75">
      <c r="A44" s="38" t="s">
        <v>41</v>
      </c>
      <c r="B44" s="14">
        <v>425</v>
      </c>
      <c r="C44" s="15">
        <v>319</v>
      </c>
      <c r="D44" s="50">
        <v>536</v>
      </c>
      <c r="E44" s="19">
        <f t="shared" si="1"/>
        <v>168.02507836990594</v>
      </c>
      <c r="F44" s="50"/>
      <c r="G44" s="39"/>
    </row>
    <row r="45" spans="1:7" ht="12.75">
      <c r="A45" s="66" t="s">
        <v>42</v>
      </c>
      <c r="B45" s="67"/>
      <c r="C45" s="75"/>
      <c r="D45" s="68">
        <v>605</v>
      </c>
      <c r="E45" s="69"/>
      <c r="F45" s="57"/>
      <c r="G45" s="39"/>
    </row>
    <row r="46" spans="1:7" ht="13.5" thickBot="1">
      <c r="A46" s="38" t="s">
        <v>66</v>
      </c>
      <c r="B46" s="14"/>
      <c r="C46" s="62"/>
      <c r="D46" s="50">
        <v>520</v>
      </c>
      <c r="E46" s="19"/>
      <c r="F46" s="57"/>
      <c r="G46" s="39"/>
    </row>
    <row r="47" spans="1:7" ht="13.5" customHeight="1" thickBot="1">
      <c r="A47" s="34" t="s">
        <v>43</v>
      </c>
      <c r="B47" s="71">
        <f>SUM(B9+B32)</f>
        <v>250022</v>
      </c>
      <c r="C47" s="25">
        <f>SUM(C9+C32)</f>
        <v>186462</v>
      </c>
      <c r="D47" s="74">
        <f>D9+D32+D45+D46</f>
        <v>185006</v>
      </c>
      <c r="E47" s="78">
        <f aca="true" t="shared" si="2" ref="E47:E54">PRODUCT(D47,1/C47,100)</f>
        <v>99.21914384700369</v>
      </c>
      <c r="F47" s="54"/>
      <c r="G47" s="39"/>
    </row>
    <row r="48" spans="1:8" ht="12.75">
      <c r="A48" s="70" t="s">
        <v>44</v>
      </c>
      <c r="B48" s="28">
        <f>SUM(B49:B53)</f>
        <v>656776</v>
      </c>
      <c r="C48" s="28">
        <f>SUM(C49:C53)</f>
        <v>514870</v>
      </c>
      <c r="D48" s="59">
        <f>SUM(D49:D53)</f>
        <v>514870</v>
      </c>
      <c r="E48" s="49">
        <f t="shared" si="2"/>
        <v>99.99999999999999</v>
      </c>
      <c r="F48" s="54"/>
      <c r="G48" s="50"/>
      <c r="H48" s="81"/>
    </row>
    <row r="49" spans="1:7" ht="12.75">
      <c r="A49" s="38" t="s">
        <v>45</v>
      </c>
      <c r="B49" s="14">
        <v>486042</v>
      </c>
      <c r="C49" s="15">
        <v>387782</v>
      </c>
      <c r="D49" s="15">
        <v>387782</v>
      </c>
      <c r="E49" s="19">
        <f t="shared" si="2"/>
        <v>100</v>
      </c>
      <c r="F49" s="50"/>
      <c r="G49" s="50"/>
    </row>
    <row r="50" spans="1:7" ht="12.75">
      <c r="A50" s="38" t="s">
        <v>46</v>
      </c>
      <c r="B50" s="14">
        <v>71561</v>
      </c>
      <c r="C50" s="15">
        <v>53670</v>
      </c>
      <c r="D50" s="15">
        <v>53670</v>
      </c>
      <c r="E50" s="19">
        <f t="shared" si="2"/>
        <v>99.99999999999999</v>
      </c>
      <c r="F50" s="50"/>
      <c r="G50" s="50"/>
    </row>
    <row r="51" spans="1:7" ht="12.75">
      <c r="A51" s="38" t="s">
        <v>47</v>
      </c>
      <c r="B51" s="14">
        <v>94283</v>
      </c>
      <c r="C51" s="15">
        <v>69811</v>
      </c>
      <c r="D51" s="15">
        <v>69811</v>
      </c>
      <c r="E51" s="19">
        <f t="shared" si="2"/>
        <v>100</v>
      </c>
      <c r="F51" s="50"/>
      <c r="G51" s="50"/>
    </row>
    <row r="52" spans="1:7" ht="12.75">
      <c r="A52" s="38" t="s">
        <v>48</v>
      </c>
      <c r="B52" s="14">
        <v>1276</v>
      </c>
      <c r="C52" s="15">
        <v>957</v>
      </c>
      <c r="D52" s="15">
        <v>957</v>
      </c>
      <c r="E52" s="19">
        <f t="shared" si="2"/>
        <v>100</v>
      </c>
      <c r="F52" s="50"/>
      <c r="G52" s="50"/>
    </row>
    <row r="53" spans="1:7" ht="13.5" thickBot="1">
      <c r="A53" s="38" t="s">
        <v>61</v>
      </c>
      <c r="B53" s="14">
        <v>3614</v>
      </c>
      <c r="C53" s="15">
        <v>2650</v>
      </c>
      <c r="D53" s="15">
        <v>2650</v>
      </c>
      <c r="E53" s="19">
        <f t="shared" si="2"/>
        <v>100</v>
      </c>
      <c r="F53" s="50"/>
      <c r="G53" s="50"/>
    </row>
    <row r="54" spans="1:8" ht="14.25" customHeight="1" thickBot="1">
      <c r="A54" s="34" t="s">
        <v>49</v>
      </c>
      <c r="B54" s="24">
        <f>SUM(B47:B48)</f>
        <v>906798</v>
      </c>
      <c r="C54" s="76">
        <f>SUM(C47:C48)</f>
        <v>701332</v>
      </c>
      <c r="D54" s="60">
        <f>SUM(D47:D48)</f>
        <v>699876</v>
      </c>
      <c r="E54" s="55">
        <f t="shared" si="2"/>
        <v>99.79239504257612</v>
      </c>
      <c r="F54" s="51"/>
      <c r="G54" s="82"/>
      <c r="H54" s="81"/>
    </row>
    <row r="55" spans="1:7" ht="12.75">
      <c r="A55" s="35" t="s">
        <v>50</v>
      </c>
      <c r="B55" s="36"/>
      <c r="C55" s="61"/>
      <c r="D55" s="77">
        <v>1476</v>
      </c>
      <c r="E55" s="37"/>
      <c r="F55" s="50"/>
      <c r="G55" s="39"/>
    </row>
    <row r="56" spans="1:7" ht="12.75">
      <c r="A56" s="38" t="s">
        <v>63</v>
      </c>
      <c r="B56" s="39"/>
      <c r="C56" s="62"/>
      <c r="D56" s="14">
        <v>662</v>
      </c>
      <c r="E56" s="15"/>
      <c r="F56" s="50"/>
      <c r="G56" s="39" t="s">
        <v>4</v>
      </c>
    </row>
    <row r="57" spans="1:7" ht="12.75">
      <c r="A57" s="38" t="s">
        <v>51</v>
      </c>
      <c r="B57" s="39"/>
      <c r="C57" s="62"/>
      <c r="D57" s="14">
        <v>8067</v>
      </c>
      <c r="E57" s="15"/>
      <c r="F57" s="39"/>
      <c r="G57" s="63"/>
    </row>
    <row r="58" spans="1:7" ht="12.75">
      <c r="A58" s="38" t="s">
        <v>52</v>
      </c>
      <c r="B58" s="39"/>
      <c r="C58" s="62"/>
      <c r="D58" s="14">
        <v>1250</v>
      </c>
      <c r="E58" s="15"/>
      <c r="F58" s="63"/>
      <c r="G58" s="39"/>
    </row>
    <row r="59" spans="1:7" ht="12.75">
      <c r="A59" s="38" t="s">
        <v>53</v>
      </c>
      <c r="B59" s="39"/>
      <c r="C59" s="62"/>
      <c r="D59" s="14">
        <v>72</v>
      </c>
      <c r="E59" s="15"/>
      <c r="F59" s="63"/>
      <c r="G59" s="39"/>
    </row>
    <row r="60" spans="1:7" ht="12.75">
      <c r="A60" s="38" t="s">
        <v>54</v>
      </c>
      <c r="B60" s="39"/>
      <c r="C60" s="62"/>
      <c r="D60" s="14">
        <v>91</v>
      </c>
      <c r="E60" s="15"/>
      <c r="F60" s="63"/>
      <c r="G60" s="63"/>
    </row>
    <row r="61" spans="1:7" ht="12.75">
      <c r="A61" s="38" t="s">
        <v>55</v>
      </c>
      <c r="B61" s="39"/>
      <c r="C61" s="62"/>
      <c r="D61" s="83">
        <v>10514</v>
      </c>
      <c r="E61" s="79"/>
      <c r="F61" s="39"/>
      <c r="G61" s="39"/>
    </row>
    <row r="62" spans="1:7" ht="12.75">
      <c r="A62" s="38" t="s">
        <v>71</v>
      </c>
      <c r="B62" s="39"/>
      <c r="C62" s="62"/>
      <c r="D62" s="83">
        <v>158201</v>
      </c>
      <c r="E62" s="79"/>
      <c r="F62" s="63"/>
      <c r="G62" s="39"/>
    </row>
    <row r="63" spans="1:7" ht="13.5" thickBot="1">
      <c r="A63" s="38" t="s">
        <v>56</v>
      </c>
      <c r="B63" s="39"/>
      <c r="C63" s="62"/>
      <c r="D63" s="83">
        <v>-2899</v>
      </c>
      <c r="E63" s="79"/>
      <c r="F63" s="39"/>
      <c r="G63" s="39"/>
    </row>
    <row r="64" spans="1:6" ht="15" customHeight="1" thickBot="1">
      <c r="A64" s="34" t="s">
        <v>57</v>
      </c>
      <c r="B64" s="40"/>
      <c r="C64" s="41"/>
      <c r="D64" s="80">
        <f>SUM(D54:D63)</f>
        <v>877310</v>
      </c>
      <c r="E64" s="41"/>
      <c r="F64" s="81"/>
    </row>
    <row r="65" ht="15" customHeight="1"/>
    <row r="66" ht="15" customHeight="1">
      <c r="A66" t="s">
        <v>67</v>
      </c>
    </row>
    <row r="67" spans="1:4" ht="15" customHeight="1">
      <c r="A67" t="s">
        <v>68</v>
      </c>
      <c r="D67" t="s">
        <v>69</v>
      </c>
    </row>
    <row r="68" ht="15" customHeight="1"/>
  </sheetData>
  <mergeCells count="4">
    <mergeCell ref="A4:E4"/>
    <mergeCell ref="A5:E5"/>
    <mergeCell ref="B6:C6"/>
    <mergeCell ref="C2:E2"/>
  </mergeCells>
  <printOptions/>
  <pageMargins left="0.7874015748031497" right="0.57" top="0.19" bottom="0.24" header="0.24" footer="0.2"/>
  <pageSetup horizontalDpi="120" verticalDpi="12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Гор. Совет</cp:lastModifiedBy>
  <cp:lastPrinted>2004-11-19T08:30:57Z</cp:lastPrinted>
  <dcterms:created xsi:type="dcterms:W3CDTF">1996-10-08T23:32:33Z</dcterms:created>
  <dcterms:modified xsi:type="dcterms:W3CDTF">2004-11-24T07:34:40Z</dcterms:modified>
  <cp:category/>
  <cp:version/>
  <cp:contentType/>
  <cp:contentStatus/>
</cp:coreProperties>
</file>